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97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<sst xmlns="http://schemas.openxmlformats.org/spreadsheetml/2006/main" count="177" uniqueCount="148">
  <si>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</si>
  <si>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</si>
  <si>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</si>
  <si>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</si>
  <si>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</si>
  <si>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</si>
  <si>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</si>
  <si>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</si>
  <si>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</si>
  <si>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</si>
  <si>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</si>
  <si>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</si>
  <si>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</si>
  <si>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</si>
  <si>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</si>
  <si>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руб</t>
  </si>
  <si>
    <t>Электроснабжение,кВт</t>
  </si>
  <si>
    <t>Теплоснабжение, Гкал</t>
  </si>
  <si>
    <t>Подогрев воды,Гкал</t>
  </si>
  <si>
    <t>ИТОГО</t>
  </si>
  <si>
    <t>многоквартирным домом № 17 по улице Посконикна</t>
  </si>
  <si>
    <t xml:space="preserve">Наименование работ </t>
  </si>
  <si>
    <t>Дата проведения работ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</si>
  <si>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</si>
  <si>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</si>
  <si>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</si>
  <si>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</si>
  <si>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Обслуживание систем вентиляции</t>
  </si>
  <si>
    <t>2 раза в год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</si>
  <si>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</si>
  <si>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</si>
  <si>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</si>
  <si>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</si>
  <si>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</si>
  <si>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Вывоз твердых бытовых отходов</t>
  </si>
  <si>
    <t>1 раз в месяц</t>
  </si>
  <si>
    <t>ИТОГО по содержанию общего имущества дома</t>
  </si>
  <si>
    <t>Расходы управляющей организации на выполнение работ руб</t>
  </si>
  <si>
    <t>январь - декабь</t>
  </si>
  <si>
    <t>сентябрь</t>
  </si>
  <si>
    <t>ИТОГО по текущему ремонту общего имущества дома</t>
  </si>
  <si>
    <t xml:space="preserve">январь-декабрь </t>
  </si>
  <si>
    <t>Содержание помещений общего пользования, в т.ч.уборка придомовой территории</t>
  </si>
  <si>
    <t>ноябрь</t>
  </si>
  <si>
    <t>Ремонт светильника уличного освещения</t>
  </si>
  <si>
    <t>в том числе</t>
  </si>
  <si>
    <t>жилые помещения</t>
  </si>
  <si>
    <t>нежилые помещения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</si>
  <si>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</si>
  <si>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</si>
  <si>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</si>
  <si>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</si>
  <si>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</si>
  <si>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</si>
  <si>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</si>
  <si>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</si>
  <si>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горячего водоснабжения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</si>
  <si>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</si>
  <si>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</si>
  <si>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</si>
  <si>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</si>
  <si>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</si>
  <si>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</si>
  <si>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Горячее водоснабжение</t>
  </si>
  <si>
    <t>Холодное водоснабжение</t>
  </si>
  <si>
    <t>Договор управления МКД:</t>
  </si>
  <si>
    <t>от 01.01.09г.</t>
  </si>
  <si>
    <t>Плата за содержание и текущий ремонт общего имущества дома составила по МКД:</t>
  </si>
  <si>
    <t>руб с 1 кв.м общей площади</t>
  </si>
  <si>
    <t xml:space="preserve"> </t>
  </si>
  <si>
    <t>III. Работы (услуги) по текущему ремонту общего имущества многоквартирного дома</t>
  </si>
  <si>
    <t>VI.  Финансовый результат по многоквартирному дому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</si>
  <si>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</si>
  <si>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</si>
  <si>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</si>
  <si>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</si>
  <si>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</si>
  <si>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Осмотр, установление причины и устранение ее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</si>
  <si>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</si>
  <si>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</si>
  <si>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</si>
  <si>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</si>
  <si>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>Проведение общего собрания собственников</t>
  </si>
  <si>
    <t xml:space="preserve">Заявления </t>
  </si>
  <si>
    <t>1)  на перерасчет коммунальных услуг при временном отсутствии</t>
  </si>
  <si>
    <t>Формирование и направление данных в ОГУП "ТТЭР"</t>
  </si>
  <si>
    <t>2) выдача списков собственников дома для проведения общего собрания, договора управления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</si>
  <si>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</si>
  <si>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>3) установка и опломбирование индивидуальных приборов учета</t>
  </si>
  <si>
    <t xml:space="preserve"> Установка и опломбирование индивидуальных приборов учета</t>
  </si>
  <si>
    <t>4) пояснение произведенных расчетов за коммунальные услуги</t>
  </si>
  <si>
    <t>Пояснение произведенных расчетов за коммунальные услуги со ссылкой на действующее законодательство</t>
  </si>
  <si>
    <t>5) рестукторизация задолженности</t>
  </si>
  <si>
    <t>Оформление реструкторизации задолженности</t>
  </si>
  <si>
    <t>6) представление отчетов УО по дому, планов работ, стоимость работ</t>
  </si>
  <si>
    <t>Представление отчетов УО по дому, планов работ, стоимость работ</t>
  </si>
  <si>
    <t>7) внесение изменений в лицевые счета</t>
  </si>
  <si>
    <t>8) прочие</t>
  </si>
  <si>
    <t>02.11.2009 г.</t>
  </si>
  <si>
    <t>01.07.2009 г.</t>
  </si>
  <si>
    <t xml:space="preserve">   </t>
  </si>
  <si>
    <t>15.09.2009 г.</t>
  </si>
  <si>
    <t>за период с 01.01.2014г. по 31.12.2014 г.</t>
  </si>
  <si>
    <t>с 1 января 2014г -</t>
  </si>
  <si>
    <t>с 1 августа 2014г -</t>
  </si>
  <si>
    <t>Итого начислено за 2014 год по содержанию и текущему ремонту общего имущества</t>
  </si>
  <si>
    <t>Задолженность за 2014 год, руб</t>
  </si>
  <si>
    <t xml:space="preserve">Пуско-наладка системы отопления (заполнение и опрессовка,сброс воздуха с стояков) после перепада давления </t>
  </si>
  <si>
    <t>Монтаж узла учета холодной воды на ПРЭМ</t>
  </si>
  <si>
    <t>Монтаж нового  шкафа учета теплоресурсов с заменой тепловычислителя</t>
  </si>
  <si>
    <t>Монтаж узла учета горячей воды на ПРЭМ</t>
  </si>
  <si>
    <t>Наладка циркуляции ГВ после отключения</t>
  </si>
  <si>
    <t>январь,февраль</t>
  </si>
  <si>
    <t>Приемка индивидуальных приборов учета</t>
  </si>
  <si>
    <t>Расчистка снега на придомовой территории механизированным способом</t>
  </si>
  <si>
    <t>февраль, декабрь</t>
  </si>
  <si>
    <t>Ремонт смоторового окна на чердаке 17/2</t>
  </si>
  <si>
    <t>март</t>
  </si>
  <si>
    <t>Скашивание травы</t>
  </si>
  <si>
    <t>Завоз чернозема для газонов</t>
  </si>
  <si>
    <t>Устранение причин отключения освещения подвала</t>
  </si>
  <si>
    <t>июль</t>
  </si>
  <si>
    <t>май- август</t>
  </si>
  <si>
    <t>август</t>
  </si>
  <si>
    <t>Устранение протечек в квартирных разводках воды, санприборах                     /по обращениям/</t>
  </si>
  <si>
    <t>Прочистка канализации в подвале 17/1</t>
  </si>
  <si>
    <t xml:space="preserve">январь, июнь,ноябрь </t>
  </si>
  <si>
    <t>Окрашивание бордюров на внутридворовой территории, оборудования детской площадки</t>
  </si>
  <si>
    <t>Ремонт  парадного входа</t>
  </si>
  <si>
    <t>Ремонт цоколя дома 17/2       /оштуатуривание, покраска/. Покраска наружного газопровода</t>
  </si>
  <si>
    <t>по мере накопления</t>
  </si>
  <si>
    <t>Услуги ОГУП "ТТЭР"</t>
  </si>
  <si>
    <t>Услуги банка</t>
  </si>
  <si>
    <t xml:space="preserve">Замена труб ф32мм в системах ГВС и ХВС </t>
  </si>
  <si>
    <t>Эксплуатация коллективных приборов учета</t>
  </si>
  <si>
    <t>Управление МКД</t>
  </si>
  <si>
    <t>январь-декабрь</t>
  </si>
  <si>
    <t xml:space="preserve">Замена ламп освещения МОП на энергосберегающие. Ремонт ЭЩ  на лестничных клетках,. </t>
  </si>
  <si>
    <t xml:space="preserve">Замена запорных устройств на стояках горячего водоснабжения, отопления, ХВ. </t>
  </si>
  <si>
    <t>Оплачено жителями за содержание и текущий ремонт общего имущества на 31.12.14г</t>
  </si>
  <si>
    <t>Задолженность жителей на 2013 год по услуге "содержание и текущий ремонт" составляла</t>
  </si>
  <si>
    <t xml:space="preserve"> Затраты на 2014 год по услуге "содержание и текущий ремонт" с учетом долга за 2013г.</t>
  </si>
  <si>
    <t>Справочно: Задолженность жителей на 2014 год по коммунальным услугам</t>
  </si>
  <si>
    <t>VII. Работа управляющей организации с письменными обращениями собственников.</t>
  </si>
  <si>
    <t>Виды обращений</t>
  </si>
  <si>
    <r>
      <t>Хол.водоснабжение,м</t>
    </r>
    <r>
      <rPr>
        <vertAlign val="superscript"/>
        <sz val="10"/>
        <rFont val="Times New Roman"/>
        <family val="1"/>
      </rPr>
      <t>3</t>
    </r>
  </si>
  <si>
    <r>
      <t>Водоотведение,м</t>
    </r>
    <r>
      <rPr>
        <vertAlign val="superscript"/>
        <sz val="10"/>
        <rFont val="Times New Roman"/>
        <family val="1"/>
      </rPr>
      <t>3</t>
    </r>
  </si>
  <si>
    <t xml:space="preserve">Финансовый результат за 2014 год по услуге "содержание и текущий ремонт"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</si>
</sst>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;[Red]0.00"/>
    <numFmt numFmtId="175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/>
    </xf>
    <xf numFmtId="175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3" xfId="0" applyFont="1" applyBorder="1" applyAlignment="1" quotePrefix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1" xfId="0" applyFont="1" applyBorder="1" applyAlignment="1" quotePrefix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2" fontId="30" fillId="0" borderId="11" xfId="0" applyNumberFormat="1" applyFont="1" applyBorder="1" applyAlignment="1">
      <alignment horizontal="center"/>
    </xf>
    <xf numFmtId="2" fontId="30" fillId="0" borderId="13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9" fillId="0" borderId="11" xfId="0" applyFont="1" applyBorder="1" applyAlignment="1" quotePrefix="1">
      <alignment horizontal="center" vertical="center" wrapText="1"/>
    </xf>
    <xf numFmtId="0" fontId="9" fillId="0" borderId="13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0" fontId="6" fillId="0" borderId="11" xfId="42" applyFont="1" applyBorder="1" applyAlignment="1">
      <alignment horizontal="left" wrapText="1"/>
    </xf>
    <xf numFmtId="170" fontId="6" fillId="0" borderId="12" xfId="42" applyFont="1" applyBorder="1" applyAlignment="1">
      <alignment horizontal="left" wrapText="1"/>
    </xf>
    <xf numFmtId="170" fontId="6" fillId="0" borderId="13" xfId="42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86">
      <selection activeCell="A96" sqref="A96:E96"/>
    </sheetView>
  </sheetViews>
  <sheetFormatPr defaultColWidth="9.140625" defaultRowHeight="15"/>
  <cols>
    <col min="1" max="1" width="19.8515625" style="1" customWidth="1"/>
    <col min="2" max="2" width="22.7109375" style="1" customWidth="1"/>
    <col min="3" max="3" width="18.00390625" style="1" customWidth="1"/>
    <col min="4" max="4" width="11.57421875" style="1" customWidth="1"/>
    <col min="5" max="5" width="12.28125" style="1" customWidth="1"/>
    <col min="6" max="7" width="14.7109375" style="1" customWidth="1"/>
    <col min="8" max="8" width="11.28125" style="1" bestFit="1" customWidth="1"/>
    <col min="9" max="9" width="10.57421875" style="4" customWidth="1"/>
    <col min="10" max="10" width="4.421875" style="4" hidden="1" customWidth="1"/>
    <col min="11" max="11" width="9.7109375" style="1" customWidth="1"/>
    <col min="12" max="18" width="9.140625" style="1" customWidth="1"/>
    <col min="19" max="19" width="18.00390625" style="1" customWidth="1"/>
    <col min="20" max="16384" width="9.140625" style="1" customWidth="1"/>
  </cols>
  <sheetData>
    <row r="1" spans="1:7" ht="15.75">
      <c r="A1" s="74" t="s">
        <v>0</v>
      </c>
      <c r="B1" s="74"/>
      <c r="C1" s="74"/>
      <c r="D1" s="74"/>
      <c r="E1" s="74"/>
      <c r="F1" s="74"/>
      <c r="G1" s="74"/>
    </row>
    <row r="2" spans="1:10" ht="15.75">
      <c r="A2" s="74" t="s">
        <v>11</v>
      </c>
      <c r="B2" s="74"/>
      <c r="C2" s="74"/>
      <c r="D2" s="74"/>
      <c r="E2" s="74"/>
      <c r="F2" s="74"/>
      <c r="G2" s="74"/>
      <c r="I2" s="1"/>
      <c r="J2" s="1"/>
    </row>
    <row r="3" spans="1:10" ht="15.75">
      <c r="A3" s="74" t="s">
        <v>20</v>
      </c>
      <c r="B3" s="74"/>
      <c r="C3" s="74"/>
      <c r="D3" s="74"/>
      <c r="E3" s="74"/>
      <c r="F3" s="74"/>
      <c r="G3" s="74"/>
      <c r="I3" s="1"/>
      <c r="J3" s="1"/>
    </row>
    <row r="4" spans="1:10" ht="15.75">
      <c r="A4" s="75" t="s">
        <v>102</v>
      </c>
      <c r="B4" s="74"/>
      <c r="C4" s="74"/>
      <c r="D4" s="74"/>
      <c r="E4" s="74"/>
      <c r="F4" s="74"/>
      <c r="G4" s="74"/>
      <c r="I4" s="1"/>
      <c r="J4" s="1"/>
    </row>
    <row r="5" spans="9:10" ht="11.25" customHeight="1">
      <c r="I5" s="1"/>
      <c r="J5" s="1"/>
    </row>
    <row r="6" spans="1:10" ht="15.75">
      <c r="A6" s="1" t="s">
        <v>12</v>
      </c>
      <c r="C6" s="2">
        <v>2988.5</v>
      </c>
      <c r="D6" s="1" t="s">
        <v>2</v>
      </c>
      <c r="I6" s="1"/>
      <c r="J6" s="1"/>
    </row>
    <row r="7" spans="1:10" ht="15.75">
      <c r="A7" s="1" t="s">
        <v>45</v>
      </c>
      <c r="B7" s="1" t="s">
        <v>46</v>
      </c>
      <c r="C7" s="2"/>
      <c r="D7" s="2">
        <v>2988.5</v>
      </c>
      <c r="E7" s="1" t="s">
        <v>2</v>
      </c>
      <c r="I7" s="1"/>
      <c r="J7" s="1"/>
    </row>
    <row r="8" spans="2:10" ht="15.75">
      <c r="B8" s="1" t="s">
        <v>47</v>
      </c>
      <c r="C8" s="2"/>
      <c r="D8" s="1">
        <v>0</v>
      </c>
      <c r="E8" s="1" t="s">
        <v>2</v>
      </c>
      <c r="I8" s="1"/>
      <c r="J8" s="1"/>
    </row>
    <row r="9" spans="3:10" ht="15.75">
      <c r="C9" s="2"/>
      <c r="I9" s="1"/>
      <c r="J9" s="1"/>
    </row>
    <row r="10" spans="1:10" ht="15.75">
      <c r="A10" s="1" t="s">
        <v>3</v>
      </c>
      <c r="B10" s="1">
        <v>5</v>
      </c>
      <c r="I10" s="1"/>
      <c r="J10" s="1"/>
    </row>
    <row r="11" spans="1:10" ht="15.75">
      <c r="A11" s="1" t="s">
        <v>4</v>
      </c>
      <c r="B11" s="1">
        <v>4</v>
      </c>
      <c r="I11" s="1"/>
      <c r="J11" s="1"/>
    </row>
    <row r="12" spans="1:10" ht="15.75">
      <c r="A12" s="1" t="s">
        <v>5</v>
      </c>
      <c r="B12" s="1">
        <v>51</v>
      </c>
      <c r="I12" s="1"/>
      <c r="J12" s="1"/>
    </row>
    <row r="13" spans="9:10" ht="15.75">
      <c r="I13" s="1"/>
      <c r="J13" s="1"/>
    </row>
    <row r="14" spans="1:10" ht="15.75">
      <c r="A14" s="1" t="s">
        <v>48</v>
      </c>
      <c r="E14" s="1">
        <v>520.9</v>
      </c>
      <c r="F14" s="1" t="s">
        <v>2</v>
      </c>
      <c r="I14" s="1"/>
      <c r="J14" s="1"/>
    </row>
    <row r="15" spans="1:10" ht="15.75">
      <c r="A15" s="1" t="s">
        <v>49</v>
      </c>
      <c r="B15" s="1">
        <v>848.3</v>
      </c>
      <c r="C15" s="1" t="s">
        <v>2</v>
      </c>
      <c r="I15" s="1"/>
      <c r="J15" s="1"/>
    </row>
    <row r="16" spans="1:10" ht="15.75">
      <c r="A16" s="1" t="s">
        <v>50</v>
      </c>
      <c r="D16" s="1">
        <v>1100</v>
      </c>
      <c r="E16" s="1" t="s">
        <v>2</v>
      </c>
      <c r="I16" s="1"/>
      <c r="J16" s="1"/>
    </row>
    <row r="17" spans="9:10" ht="15.75">
      <c r="I17" s="1"/>
      <c r="J17" s="1"/>
    </row>
    <row r="18" spans="1:10" ht="15.75">
      <c r="A18" s="1" t="s">
        <v>51</v>
      </c>
      <c r="I18" s="1"/>
      <c r="J18" s="1"/>
    </row>
    <row r="19" spans="1:10" ht="15.75">
      <c r="A19" s="39" t="s">
        <v>52</v>
      </c>
      <c r="B19" s="39"/>
      <c r="C19" s="39"/>
      <c r="D19" s="39"/>
      <c r="E19" s="39" t="s">
        <v>53</v>
      </c>
      <c r="F19" s="39"/>
      <c r="I19" s="1"/>
      <c r="J19" s="1"/>
    </row>
    <row r="20" spans="1:10" ht="15.75">
      <c r="A20" s="49" t="s">
        <v>54</v>
      </c>
      <c r="B20" s="49"/>
      <c r="C20" s="49"/>
      <c r="D20" s="49"/>
      <c r="E20" s="39" t="s">
        <v>101</v>
      </c>
      <c r="F20" s="39"/>
      <c r="I20" s="1"/>
      <c r="J20" s="1"/>
    </row>
    <row r="21" spans="1:10" ht="15.75">
      <c r="A21" s="49" t="s">
        <v>55</v>
      </c>
      <c r="B21" s="49"/>
      <c r="C21" s="49"/>
      <c r="D21" s="49"/>
      <c r="E21" s="47" t="s">
        <v>98</v>
      </c>
      <c r="F21" s="48"/>
      <c r="I21" s="1"/>
      <c r="J21" s="1"/>
    </row>
    <row r="22" spans="1:10" ht="15.75">
      <c r="A22" s="49" t="s">
        <v>56</v>
      </c>
      <c r="B22" s="49"/>
      <c r="C22" s="49"/>
      <c r="D22" s="49"/>
      <c r="E22" s="47" t="s">
        <v>98</v>
      </c>
      <c r="F22" s="48"/>
      <c r="I22" s="1"/>
      <c r="J22" s="1"/>
    </row>
    <row r="23" spans="1:10" ht="15.75">
      <c r="A23" s="49" t="s">
        <v>57</v>
      </c>
      <c r="B23" s="49"/>
      <c r="C23" s="49"/>
      <c r="D23" s="49"/>
      <c r="E23" s="39" t="s">
        <v>99</v>
      </c>
      <c r="F23" s="39"/>
      <c r="I23" s="1"/>
      <c r="J23" s="1"/>
    </row>
    <row r="24" spans="5:10" ht="15.75">
      <c r="E24" s="1" t="s">
        <v>100</v>
      </c>
      <c r="I24" s="1"/>
      <c r="J24" s="1"/>
    </row>
    <row r="25" spans="1:10" ht="15.75">
      <c r="A25" s="1" t="s">
        <v>58</v>
      </c>
      <c r="I25" s="1"/>
      <c r="J25" s="1"/>
    </row>
    <row r="26" spans="1:10" ht="15.75">
      <c r="A26" s="50" t="s">
        <v>59</v>
      </c>
      <c r="B26" s="50"/>
      <c r="C26" s="50" t="s">
        <v>60</v>
      </c>
      <c r="D26" s="50"/>
      <c r="E26" s="50" t="s">
        <v>61</v>
      </c>
      <c r="F26" s="50"/>
      <c r="I26" s="1"/>
      <c r="J26" s="1"/>
    </row>
    <row r="27" spans="1:10" ht="15.75">
      <c r="A27" s="3" t="s">
        <v>62</v>
      </c>
      <c r="B27" s="3"/>
      <c r="C27" s="39">
        <v>51</v>
      </c>
      <c r="D27" s="39"/>
      <c r="E27" s="39">
        <v>51</v>
      </c>
      <c r="F27" s="39"/>
      <c r="I27" s="1"/>
      <c r="J27" s="1"/>
    </row>
    <row r="28" spans="1:10" ht="15.75">
      <c r="A28" s="37" t="s">
        <v>63</v>
      </c>
      <c r="B28" s="38"/>
      <c r="C28" s="47">
        <v>66</v>
      </c>
      <c r="D28" s="48"/>
      <c r="E28" s="47">
        <v>69</v>
      </c>
      <c r="F28" s="48"/>
      <c r="I28" s="1"/>
      <c r="J28" s="1"/>
    </row>
    <row r="29" spans="1:10" ht="15.75">
      <c r="A29" s="37" t="s">
        <v>64</v>
      </c>
      <c r="B29" s="38"/>
      <c r="C29" s="39">
        <v>57</v>
      </c>
      <c r="D29" s="39"/>
      <c r="E29" s="39">
        <v>61</v>
      </c>
      <c r="F29" s="39"/>
      <c r="I29" s="1"/>
      <c r="J29" s="1"/>
    </row>
    <row r="30" spans="9:10" ht="15.75">
      <c r="I30" s="1"/>
      <c r="J30" s="1"/>
    </row>
    <row r="31" spans="1:10" ht="15.75">
      <c r="A31" s="1" t="s">
        <v>65</v>
      </c>
      <c r="C31" s="5" t="s">
        <v>66</v>
      </c>
      <c r="I31" s="1"/>
      <c r="J31" s="1"/>
    </row>
    <row r="32" spans="9:10" ht="15.75">
      <c r="I32" s="1"/>
      <c r="J32" s="1"/>
    </row>
    <row r="33" spans="1:10" ht="15.75">
      <c r="A33" s="1" t="s">
        <v>67</v>
      </c>
      <c r="I33" s="1"/>
      <c r="J33" s="1"/>
    </row>
    <row r="34" spans="1:10" ht="15.75">
      <c r="A34" s="11"/>
      <c r="B34" s="11" t="s">
        <v>103</v>
      </c>
      <c r="C34" s="11"/>
      <c r="D34" s="12">
        <v>14.56</v>
      </c>
      <c r="E34" s="11" t="s">
        <v>68</v>
      </c>
      <c r="F34" s="11"/>
      <c r="G34" s="11"/>
      <c r="I34" s="1"/>
      <c r="J34" s="1"/>
    </row>
    <row r="35" spans="1:10" ht="15.75">
      <c r="A35" s="11"/>
      <c r="B35" s="11" t="s">
        <v>104</v>
      </c>
      <c r="C35" s="11"/>
      <c r="D35" s="12">
        <v>12</v>
      </c>
      <c r="E35" s="11" t="s">
        <v>68</v>
      </c>
      <c r="F35" s="11"/>
      <c r="G35" s="11"/>
      <c r="I35" s="1"/>
      <c r="J35" s="1"/>
    </row>
    <row r="36" spans="1:10" ht="15.75">
      <c r="A36" s="11"/>
      <c r="B36" s="11"/>
      <c r="C36" s="11"/>
      <c r="D36" s="12"/>
      <c r="E36" s="11"/>
      <c r="F36" s="11"/>
      <c r="G36" s="11"/>
      <c r="I36" s="1"/>
      <c r="J36" s="1"/>
    </row>
    <row r="37" spans="1:10" ht="15.75">
      <c r="A37" s="11"/>
      <c r="B37" s="11"/>
      <c r="C37" s="11"/>
      <c r="D37" s="11"/>
      <c r="E37" s="11"/>
      <c r="F37" s="11"/>
      <c r="G37" s="11"/>
      <c r="I37" s="1"/>
      <c r="J37" s="1"/>
    </row>
    <row r="38" spans="1:10" ht="15.75">
      <c r="A38" s="13" t="s">
        <v>1</v>
      </c>
      <c r="B38" s="13"/>
      <c r="C38" s="13"/>
      <c r="D38" s="11"/>
      <c r="E38" s="11"/>
      <c r="F38" s="11"/>
      <c r="G38" s="11"/>
      <c r="I38" s="1"/>
      <c r="J38" s="1"/>
    </row>
    <row r="39" spans="1:10" ht="12.75" customHeight="1">
      <c r="A39" s="11"/>
      <c r="B39" s="11"/>
      <c r="C39" s="11"/>
      <c r="D39" s="11"/>
      <c r="E39" s="11"/>
      <c r="F39" s="11"/>
      <c r="G39" s="11"/>
      <c r="I39" s="1"/>
      <c r="J39" s="1"/>
    </row>
    <row r="40" spans="1:10" ht="79.5" customHeight="1">
      <c r="A40" s="14" t="s">
        <v>14</v>
      </c>
      <c r="B40" s="15" t="s">
        <v>6</v>
      </c>
      <c r="C40" s="15" t="s">
        <v>7</v>
      </c>
      <c r="D40" s="15" t="s">
        <v>8</v>
      </c>
      <c r="E40" s="15" t="s">
        <v>9</v>
      </c>
      <c r="F40" s="15" t="s">
        <v>10</v>
      </c>
      <c r="G40" s="15" t="s">
        <v>106</v>
      </c>
      <c r="I40" s="1"/>
      <c r="J40" s="1"/>
    </row>
    <row r="41" spans="1:10" ht="15.75">
      <c r="A41" s="16">
        <v>1</v>
      </c>
      <c r="B41" s="17" t="s">
        <v>16</v>
      </c>
      <c r="C41" s="18">
        <f>D41/2.42</f>
        <v>110819.42148760331</v>
      </c>
      <c r="D41" s="19">
        <v>268183</v>
      </c>
      <c r="E41" s="19">
        <v>0</v>
      </c>
      <c r="F41" s="19">
        <v>257350</v>
      </c>
      <c r="G41" s="19">
        <v>10832</v>
      </c>
      <c r="I41" s="1"/>
      <c r="J41" s="1"/>
    </row>
    <row r="42" spans="1:10" ht="15.75">
      <c r="A42" s="16">
        <v>2</v>
      </c>
      <c r="B42" s="17" t="s">
        <v>17</v>
      </c>
      <c r="C42" s="18">
        <f>D42/1235.57</f>
        <v>343.1468876712772</v>
      </c>
      <c r="D42" s="19">
        <v>423982</v>
      </c>
      <c r="E42" s="19">
        <v>0</v>
      </c>
      <c r="F42" s="19">
        <v>398404</v>
      </c>
      <c r="G42" s="19">
        <v>25577</v>
      </c>
      <c r="I42" s="1"/>
      <c r="J42" s="1"/>
    </row>
    <row r="43" spans="1:10" ht="16.5">
      <c r="A43" s="16">
        <v>3</v>
      </c>
      <c r="B43" s="17" t="s">
        <v>145</v>
      </c>
      <c r="C43" s="18">
        <f>D43/12.38</f>
        <v>2963.73182552504</v>
      </c>
      <c r="D43" s="19">
        <v>36691</v>
      </c>
      <c r="E43" s="19">
        <v>1269</v>
      </c>
      <c r="F43" s="19">
        <v>34489</v>
      </c>
      <c r="G43" s="19">
        <v>931</v>
      </c>
      <c r="I43" s="1"/>
      <c r="J43" s="1"/>
    </row>
    <row r="44" spans="1:10" ht="15.75">
      <c r="A44" s="16">
        <v>4</v>
      </c>
      <c r="B44" s="17" t="s">
        <v>18</v>
      </c>
      <c r="C44" s="18">
        <f>D44/1235.57</f>
        <v>160.21917009963013</v>
      </c>
      <c r="D44" s="19">
        <v>197962</v>
      </c>
      <c r="E44" s="19">
        <v>10346</v>
      </c>
      <c r="F44" s="19">
        <v>203679</v>
      </c>
      <c r="G44" s="19">
        <v>4075</v>
      </c>
      <c r="I44" s="1"/>
      <c r="J44" s="1"/>
    </row>
    <row r="45" spans="1:10" ht="16.5">
      <c r="A45" s="16">
        <v>5</v>
      </c>
      <c r="B45" s="17" t="s">
        <v>146</v>
      </c>
      <c r="C45" s="18">
        <f>D45/17.64</f>
        <v>6411.848072562358</v>
      </c>
      <c r="D45" s="19">
        <v>113105</v>
      </c>
      <c r="E45" s="19">
        <v>2591</v>
      </c>
      <c r="F45" s="19">
        <v>110266</v>
      </c>
      <c r="G45" s="19">
        <v>3103</v>
      </c>
      <c r="I45" s="1"/>
      <c r="J45" s="1"/>
    </row>
    <row r="46" spans="1:10" ht="15.75">
      <c r="A46" s="16">
        <v>6</v>
      </c>
      <c r="B46" s="17" t="s">
        <v>19</v>
      </c>
      <c r="C46" s="18"/>
      <c r="D46" s="19">
        <f>SUM(D41:D45)</f>
        <v>1039923</v>
      </c>
      <c r="E46" s="19">
        <f>SUM(E41:E45)</f>
        <v>14206</v>
      </c>
      <c r="F46" s="19">
        <f>SUM(F41:F45)</f>
        <v>1004188</v>
      </c>
      <c r="G46" s="20">
        <f>SUM(G41:G45)</f>
        <v>44518</v>
      </c>
      <c r="I46" s="1"/>
      <c r="J46" s="1"/>
    </row>
    <row r="47" spans="1:10" ht="15.75">
      <c r="A47" s="11"/>
      <c r="B47" s="11"/>
      <c r="C47" s="11"/>
      <c r="D47" s="11"/>
      <c r="E47" s="11"/>
      <c r="F47" s="11"/>
      <c r="G47" s="11"/>
      <c r="I47" s="1"/>
      <c r="J47" s="1"/>
    </row>
    <row r="48" spans="1:10" ht="15.75">
      <c r="A48" s="11"/>
      <c r="B48" s="11"/>
      <c r="C48" s="11"/>
      <c r="D48" s="11"/>
      <c r="E48" s="11"/>
      <c r="F48" s="11"/>
      <c r="G48" s="11"/>
      <c r="I48" s="1"/>
      <c r="J48" s="1"/>
    </row>
    <row r="49" spans="1:10" ht="15.75">
      <c r="A49" s="13" t="s">
        <v>13</v>
      </c>
      <c r="B49" s="13"/>
      <c r="C49" s="13"/>
      <c r="D49" s="13"/>
      <c r="E49" s="13"/>
      <c r="F49" s="13"/>
      <c r="G49" s="11"/>
      <c r="I49" s="1"/>
      <c r="J49" s="1"/>
    </row>
    <row r="50" spans="1:10" ht="15.75" customHeight="1">
      <c r="A50" s="11"/>
      <c r="B50" s="11"/>
      <c r="C50" s="11"/>
      <c r="D50" s="11"/>
      <c r="E50" s="11"/>
      <c r="F50" s="11"/>
      <c r="G50" s="11"/>
      <c r="I50" s="1"/>
      <c r="J50" s="1"/>
    </row>
    <row r="51" spans="1:10" ht="60.75" customHeight="1">
      <c r="A51" s="14" t="s">
        <v>14</v>
      </c>
      <c r="B51" s="58" t="s">
        <v>23</v>
      </c>
      <c r="C51" s="59"/>
      <c r="D51" s="58" t="s">
        <v>24</v>
      </c>
      <c r="E51" s="59"/>
      <c r="F51" s="58" t="s">
        <v>25</v>
      </c>
      <c r="G51" s="59"/>
      <c r="I51" s="1"/>
      <c r="J51" s="1"/>
    </row>
    <row r="52" spans="1:10" ht="44.25" customHeight="1">
      <c r="A52" s="16">
        <v>1</v>
      </c>
      <c r="B52" s="54" t="s">
        <v>42</v>
      </c>
      <c r="C52" s="54"/>
      <c r="D52" s="43" t="s">
        <v>26</v>
      </c>
      <c r="E52" s="43"/>
      <c r="F52" s="65">
        <f>(2.1+0.43)*12*C6</f>
        <v>90730.86000000002</v>
      </c>
      <c r="G52" s="65"/>
      <c r="I52" s="1"/>
      <c r="J52" s="1"/>
    </row>
    <row r="53" spans="1:10" ht="24" customHeight="1">
      <c r="A53" s="16">
        <v>2</v>
      </c>
      <c r="B53" s="54" t="s">
        <v>27</v>
      </c>
      <c r="C53" s="54"/>
      <c r="D53" s="43" t="s">
        <v>28</v>
      </c>
      <c r="E53" s="43"/>
      <c r="F53" s="65">
        <v>1227</v>
      </c>
      <c r="G53" s="65"/>
      <c r="I53" s="1"/>
      <c r="J53" s="1"/>
    </row>
    <row r="54" spans="1:10" ht="21" customHeight="1">
      <c r="A54" s="16">
        <v>3</v>
      </c>
      <c r="B54" s="54" t="s">
        <v>29</v>
      </c>
      <c r="C54" s="54"/>
      <c r="D54" s="43" t="s">
        <v>30</v>
      </c>
      <c r="E54" s="43"/>
      <c r="F54" s="65">
        <v>5797.7</v>
      </c>
      <c r="G54" s="65"/>
      <c r="I54" s="1"/>
      <c r="J54" s="1"/>
    </row>
    <row r="55" spans="1:10" ht="30.75" customHeight="1">
      <c r="A55" s="16">
        <v>4</v>
      </c>
      <c r="B55" s="54" t="s">
        <v>31</v>
      </c>
      <c r="C55" s="54"/>
      <c r="D55" s="43" t="s">
        <v>28</v>
      </c>
      <c r="E55" s="43"/>
      <c r="F55" s="65">
        <f>0.69*2*C6</f>
        <v>4124.13</v>
      </c>
      <c r="G55" s="65"/>
      <c r="I55" s="1"/>
      <c r="J55" s="1"/>
    </row>
    <row r="56" spans="1:10" ht="60" customHeight="1">
      <c r="A56" s="16">
        <v>5</v>
      </c>
      <c r="B56" s="54" t="s">
        <v>32</v>
      </c>
      <c r="C56" s="54"/>
      <c r="D56" s="43" t="s">
        <v>33</v>
      </c>
      <c r="E56" s="43"/>
      <c r="F56" s="65">
        <f>0.91*3*C6</f>
        <v>8158.605</v>
      </c>
      <c r="G56" s="65"/>
      <c r="I56" s="1"/>
      <c r="J56" s="1"/>
    </row>
    <row r="57" spans="1:10" ht="23.25" customHeight="1">
      <c r="A57" s="16">
        <v>6</v>
      </c>
      <c r="B57" s="54" t="s">
        <v>34</v>
      </c>
      <c r="C57" s="54"/>
      <c r="D57" s="43" t="s">
        <v>130</v>
      </c>
      <c r="E57" s="43"/>
      <c r="F57" s="65">
        <f>(2.1*7)*C6</f>
        <v>43930.950000000004</v>
      </c>
      <c r="G57" s="65"/>
      <c r="I57" s="1"/>
      <c r="J57" s="1"/>
    </row>
    <row r="58" spans="1:10" ht="22.5" customHeight="1">
      <c r="A58" s="16">
        <v>7</v>
      </c>
      <c r="B58" s="54" t="s">
        <v>134</v>
      </c>
      <c r="C58" s="54"/>
      <c r="D58" s="43" t="s">
        <v>35</v>
      </c>
      <c r="E58" s="43"/>
      <c r="F58" s="65">
        <v>4606.88</v>
      </c>
      <c r="G58" s="65"/>
      <c r="I58" s="1"/>
      <c r="J58" s="1"/>
    </row>
    <row r="59" spans="1:10" ht="19.5" customHeight="1">
      <c r="A59" s="16">
        <v>8</v>
      </c>
      <c r="B59" s="40" t="s">
        <v>135</v>
      </c>
      <c r="C59" s="41"/>
      <c r="D59" s="45" t="s">
        <v>136</v>
      </c>
      <c r="E59" s="46"/>
      <c r="F59" s="72">
        <f>(D7*0.85*12)</f>
        <v>30482.699999999997</v>
      </c>
      <c r="G59" s="73"/>
      <c r="I59" s="1"/>
      <c r="J59" s="1"/>
    </row>
    <row r="60" spans="1:10" ht="21" customHeight="1">
      <c r="A60" s="21">
        <v>9</v>
      </c>
      <c r="B60" s="76" t="s">
        <v>131</v>
      </c>
      <c r="C60" s="77"/>
      <c r="D60" s="45" t="s">
        <v>136</v>
      </c>
      <c r="E60" s="46"/>
      <c r="F60" s="70">
        <f>SUM(369073*0.055)</f>
        <v>20299.015</v>
      </c>
      <c r="G60" s="71"/>
      <c r="I60" s="1"/>
      <c r="J60" s="1"/>
    </row>
    <row r="61" spans="1:10" ht="22.5" customHeight="1">
      <c r="A61" s="16">
        <v>10</v>
      </c>
      <c r="B61" s="66" t="s">
        <v>132</v>
      </c>
      <c r="C61" s="67"/>
      <c r="D61" s="45" t="s">
        <v>136</v>
      </c>
      <c r="E61" s="46"/>
      <c r="F61" s="68">
        <v>1423</v>
      </c>
      <c r="G61" s="69"/>
      <c r="I61" s="1"/>
      <c r="J61" s="1"/>
    </row>
    <row r="62" spans="1:10" ht="30.75" customHeight="1">
      <c r="A62" s="16"/>
      <c r="B62" s="63" t="s">
        <v>36</v>
      </c>
      <c r="C62" s="63"/>
      <c r="D62" s="62"/>
      <c r="E62" s="62"/>
      <c r="F62" s="61">
        <f>SUM(F52:F61)</f>
        <v>210780.84000000003</v>
      </c>
      <c r="G62" s="61"/>
      <c r="I62" s="1"/>
      <c r="J62" s="1"/>
    </row>
    <row r="63" spans="1:10" ht="15.75">
      <c r="A63" s="22"/>
      <c r="B63" s="6"/>
      <c r="C63" s="6"/>
      <c r="D63" s="7"/>
      <c r="E63" s="23"/>
      <c r="F63" s="24"/>
      <c r="G63" s="25"/>
      <c r="I63" s="1"/>
      <c r="J63" s="1"/>
    </row>
    <row r="64" spans="1:10" ht="15.75">
      <c r="A64" s="22"/>
      <c r="B64" s="6"/>
      <c r="C64" s="6"/>
      <c r="D64" s="7"/>
      <c r="E64" s="23"/>
      <c r="F64" s="24"/>
      <c r="G64" s="25"/>
      <c r="I64" s="1"/>
      <c r="J64" s="1"/>
    </row>
    <row r="65" spans="1:10" ht="15.75">
      <c r="A65" s="13" t="s">
        <v>70</v>
      </c>
      <c r="B65" s="6"/>
      <c r="C65" s="6"/>
      <c r="D65" s="7"/>
      <c r="E65" s="23"/>
      <c r="F65" s="24"/>
      <c r="G65" s="25"/>
      <c r="I65" s="1"/>
      <c r="J65" s="1"/>
    </row>
    <row r="66" spans="1:10" ht="49.5" customHeight="1">
      <c r="A66" s="11"/>
      <c r="B66" s="11"/>
      <c r="C66" s="11"/>
      <c r="D66" s="11"/>
      <c r="E66" s="11"/>
      <c r="F66" s="11"/>
      <c r="G66" s="11"/>
      <c r="I66" s="1"/>
      <c r="J66" s="1"/>
    </row>
    <row r="67" spans="1:10" ht="48.75" customHeight="1">
      <c r="A67" s="14" t="s">
        <v>14</v>
      </c>
      <c r="B67" s="62" t="s">
        <v>21</v>
      </c>
      <c r="C67" s="62"/>
      <c r="D67" s="58" t="s">
        <v>22</v>
      </c>
      <c r="E67" s="59"/>
      <c r="F67" s="58" t="s">
        <v>37</v>
      </c>
      <c r="G67" s="59"/>
      <c r="I67" s="1"/>
      <c r="J67" s="1"/>
    </row>
    <row r="68" spans="1:10" ht="27" customHeight="1">
      <c r="A68" s="16">
        <v>1</v>
      </c>
      <c r="B68" s="53" t="s">
        <v>125</v>
      </c>
      <c r="C68" s="54"/>
      <c r="D68" s="42" t="s">
        <v>126</v>
      </c>
      <c r="E68" s="43"/>
      <c r="F68" s="44">
        <v>4060</v>
      </c>
      <c r="G68" s="44"/>
      <c r="I68" s="1"/>
      <c r="J68" s="1"/>
    </row>
    <row r="69" spans="1:10" ht="30" customHeight="1">
      <c r="A69" s="16">
        <v>2</v>
      </c>
      <c r="B69" s="64" t="s">
        <v>109</v>
      </c>
      <c r="C69" s="55"/>
      <c r="D69" s="78" t="s">
        <v>123</v>
      </c>
      <c r="E69" s="79"/>
      <c r="F69" s="51">
        <v>7310</v>
      </c>
      <c r="G69" s="52"/>
      <c r="I69" s="1"/>
      <c r="J69" s="1"/>
    </row>
    <row r="70" spans="1:10" ht="25.5" customHeight="1">
      <c r="A70" s="16">
        <v>3</v>
      </c>
      <c r="B70" s="78" t="s">
        <v>110</v>
      </c>
      <c r="C70" s="79"/>
      <c r="D70" s="78" t="s">
        <v>123</v>
      </c>
      <c r="E70" s="79"/>
      <c r="F70" s="51">
        <v>54131</v>
      </c>
      <c r="G70" s="52"/>
      <c r="I70" s="1"/>
      <c r="J70" s="1"/>
    </row>
    <row r="71" spans="1:10" ht="27.75" customHeight="1">
      <c r="A71" s="16">
        <v>4</v>
      </c>
      <c r="B71" s="64" t="s">
        <v>108</v>
      </c>
      <c r="C71" s="55"/>
      <c r="D71" s="78" t="s">
        <v>112</v>
      </c>
      <c r="E71" s="79"/>
      <c r="F71" s="51">
        <v>29697</v>
      </c>
      <c r="G71" s="52"/>
      <c r="I71" s="1"/>
      <c r="J71" s="1"/>
    </row>
    <row r="72" spans="1:10" ht="23.25" customHeight="1">
      <c r="A72" s="16">
        <v>5</v>
      </c>
      <c r="B72" s="54" t="s">
        <v>133</v>
      </c>
      <c r="C72" s="54"/>
      <c r="D72" s="42" t="s">
        <v>41</v>
      </c>
      <c r="E72" s="43"/>
      <c r="F72" s="44">
        <v>2653</v>
      </c>
      <c r="G72" s="44"/>
      <c r="I72" s="1"/>
      <c r="J72" s="1"/>
    </row>
    <row r="73" spans="1:10" ht="21" customHeight="1">
      <c r="A73" s="16">
        <v>6</v>
      </c>
      <c r="B73" s="40" t="s">
        <v>111</v>
      </c>
      <c r="C73" s="41"/>
      <c r="D73" s="42" t="s">
        <v>41</v>
      </c>
      <c r="E73" s="43"/>
      <c r="F73" s="51">
        <v>2340</v>
      </c>
      <c r="G73" s="52"/>
      <c r="I73" s="1"/>
      <c r="J73" s="1"/>
    </row>
    <row r="74" spans="1:10" ht="40.5" customHeight="1">
      <c r="A74" s="16">
        <v>7</v>
      </c>
      <c r="B74" s="53" t="s">
        <v>138</v>
      </c>
      <c r="C74" s="54"/>
      <c r="D74" s="43" t="s">
        <v>38</v>
      </c>
      <c r="E74" s="43"/>
      <c r="F74" s="44">
        <v>2016</v>
      </c>
      <c r="G74" s="44"/>
      <c r="I74" s="1"/>
      <c r="J74" s="1"/>
    </row>
    <row r="75" spans="1:10" ht="49.5" customHeight="1">
      <c r="A75" s="16">
        <v>8</v>
      </c>
      <c r="B75" s="53" t="s">
        <v>137</v>
      </c>
      <c r="C75" s="54"/>
      <c r="D75" s="43" t="s">
        <v>38</v>
      </c>
      <c r="E75" s="43"/>
      <c r="F75" s="44">
        <v>4981</v>
      </c>
      <c r="G75" s="44"/>
      <c r="I75" s="1"/>
      <c r="J75" s="1"/>
    </row>
    <row r="76" spans="1:10" ht="21.75" customHeight="1">
      <c r="A76" s="16">
        <v>9</v>
      </c>
      <c r="B76" s="40" t="s">
        <v>44</v>
      </c>
      <c r="C76" s="55"/>
      <c r="D76" s="43" t="s">
        <v>39</v>
      </c>
      <c r="E76" s="43"/>
      <c r="F76" s="51">
        <v>2870</v>
      </c>
      <c r="G76" s="52"/>
      <c r="I76" s="1"/>
      <c r="J76" s="1"/>
    </row>
    <row r="77" spans="1:10" ht="34.5" customHeight="1">
      <c r="A77" s="16">
        <v>10</v>
      </c>
      <c r="B77" s="40" t="s">
        <v>120</v>
      </c>
      <c r="C77" s="55"/>
      <c r="D77" s="43" t="s">
        <v>38</v>
      </c>
      <c r="E77" s="43"/>
      <c r="F77" s="51">
        <v>2830</v>
      </c>
      <c r="G77" s="52"/>
      <c r="I77" s="1"/>
      <c r="J77" s="1"/>
    </row>
    <row r="78" spans="1:10" ht="50.25" customHeight="1">
      <c r="A78" s="16">
        <v>11</v>
      </c>
      <c r="B78" s="40" t="s">
        <v>124</v>
      </c>
      <c r="C78" s="41"/>
      <c r="D78" s="42" t="s">
        <v>43</v>
      </c>
      <c r="E78" s="43"/>
      <c r="F78" s="44">
        <v>3138</v>
      </c>
      <c r="G78" s="44"/>
      <c r="I78" s="1"/>
      <c r="J78" s="1"/>
    </row>
    <row r="79" spans="1:10" ht="49.5" customHeight="1">
      <c r="A79" s="16">
        <v>12</v>
      </c>
      <c r="B79" s="54" t="s">
        <v>107</v>
      </c>
      <c r="C79" s="54"/>
      <c r="D79" s="42" t="s">
        <v>41</v>
      </c>
      <c r="E79" s="43"/>
      <c r="F79" s="44">
        <v>4760</v>
      </c>
      <c r="G79" s="44"/>
      <c r="I79" s="1"/>
      <c r="J79" s="1"/>
    </row>
    <row r="80" spans="1:10" ht="46.5" customHeight="1">
      <c r="A80" s="16">
        <v>13</v>
      </c>
      <c r="B80" s="40" t="s">
        <v>129</v>
      </c>
      <c r="C80" s="41"/>
      <c r="D80" s="78" t="s">
        <v>121</v>
      </c>
      <c r="E80" s="79"/>
      <c r="F80" s="51">
        <v>12630</v>
      </c>
      <c r="G80" s="52"/>
      <c r="I80" s="1"/>
      <c r="J80" s="1"/>
    </row>
    <row r="81" spans="1:10" ht="48" customHeight="1">
      <c r="A81" s="16">
        <v>14</v>
      </c>
      <c r="B81" s="40" t="s">
        <v>127</v>
      </c>
      <c r="C81" s="41"/>
      <c r="D81" s="78" t="s">
        <v>123</v>
      </c>
      <c r="E81" s="79"/>
      <c r="F81" s="51">
        <v>8740</v>
      </c>
      <c r="G81" s="52"/>
      <c r="I81" s="1"/>
      <c r="J81" s="1"/>
    </row>
    <row r="82" spans="1:10" ht="23.25" customHeight="1">
      <c r="A82" s="16">
        <v>15</v>
      </c>
      <c r="B82" s="54" t="s">
        <v>118</v>
      </c>
      <c r="C82" s="54"/>
      <c r="D82" s="43" t="s">
        <v>122</v>
      </c>
      <c r="E82" s="43"/>
      <c r="F82" s="44">
        <v>1120</v>
      </c>
      <c r="G82" s="44"/>
      <c r="I82" s="1"/>
      <c r="J82" s="1"/>
    </row>
    <row r="83" spans="1:10" ht="20.25" customHeight="1">
      <c r="A83" s="16">
        <v>16</v>
      </c>
      <c r="B83" s="40" t="s">
        <v>113</v>
      </c>
      <c r="C83" s="41"/>
      <c r="D83" s="42" t="s">
        <v>41</v>
      </c>
      <c r="E83" s="43"/>
      <c r="F83" s="51">
        <v>3500</v>
      </c>
      <c r="G83" s="52"/>
      <c r="I83" s="1"/>
      <c r="J83" s="1"/>
    </row>
    <row r="84" spans="1:10" ht="20.25" customHeight="1">
      <c r="A84" s="16">
        <v>17</v>
      </c>
      <c r="B84" s="40" t="s">
        <v>119</v>
      </c>
      <c r="C84" s="41"/>
      <c r="D84" s="45" t="s">
        <v>123</v>
      </c>
      <c r="E84" s="46"/>
      <c r="F84" s="51">
        <v>6000</v>
      </c>
      <c r="G84" s="52"/>
      <c r="I84" s="1"/>
      <c r="J84" s="1"/>
    </row>
    <row r="85" spans="1:10" ht="30.75" customHeight="1">
      <c r="A85" s="16">
        <v>18</v>
      </c>
      <c r="B85" s="40" t="s">
        <v>114</v>
      </c>
      <c r="C85" s="41"/>
      <c r="D85" s="45" t="s">
        <v>115</v>
      </c>
      <c r="E85" s="46"/>
      <c r="F85" s="51">
        <v>5200</v>
      </c>
      <c r="G85" s="52"/>
      <c r="I85" s="1"/>
      <c r="J85" s="1"/>
    </row>
    <row r="86" spans="1:10" ht="21.75" customHeight="1">
      <c r="A86" s="16">
        <v>19</v>
      </c>
      <c r="B86" s="40" t="s">
        <v>116</v>
      </c>
      <c r="C86" s="41"/>
      <c r="D86" s="45" t="s">
        <v>117</v>
      </c>
      <c r="E86" s="46"/>
      <c r="F86" s="51">
        <v>1100</v>
      </c>
      <c r="G86" s="52"/>
      <c r="I86" s="1"/>
      <c r="J86" s="1"/>
    </row>
    <row r="87" spans="1:10" ht="21" customHeight="1">
      <c r="A87" s="16">
        <v>20</v>
      </c>
      <c r="B87" s="54" t="s">
        <v>128</v>
      </c>
      <c r="C87" s="54"/>
      <c r="D87" s="43" t="s">
        <v>39</v>
      </c>
      <c r="E87" s="43"/>
      <c r="F87" s="44">
        <v>5232</v>
      </c>
      <c r="G87" s="44"/>
      <c r="I87" s="1"/>
      <c r="J87" s="1"/>
    </row>
    <row r="88" spans="1:10" ht="30" customHeight="1">
      <c r="A88" s="16"/>
      <c r="B88" s="56" t="s">
        <v>40</v>
      </c>
      <c r="C88" s="57"/>
      <c r="D88" s="58"/>
      <c r="E88" s="59"/>
      <c r="F88" s="60">
        <f>SUM(F68:G87)</f>
        <v>164308</v>
      </c>
      <c r="G88" s="59"/>
      <c r="I88" s="1"/>
      <c r="J88" s="1"/>
    </row>
    <row r="89" spans="1:10" ht="15.75">
      <c r="A89" s="11"/>
      <c r="B89" s="11"/>
      <c r="C89" s="11"/>
      <c r="D89" s="11"/>
      <c r="E89" s="11"/>
      <c r="F89" s="11"/>
      <c r="G89" s="11"/>
      <c r="I89" s="1"/>
      <c r="J89" s="1"/>
    </row>
    <row r="90" spans="1:10" ht="26.25" customHeight="1">
      <c r="A90" s="13" t="s">
        <v>71</v>
      </c>
      <c r="B90" s="11"/>
      <c r="C90" s="11"/>
      <c r="D90" s="11"/>
      <c r="E90" s="11"/>
      <c r="F90" s="11"/>
      <c r="G90" s="11"/>
      <c r="H90" s="8"/>
      <c r="I90" s="1"/>
      <c r="J90" s="1"/>
    </row>
    <row r="91" spans="1:7" ht="30" customHeight="1">
      <c r="A91" s="81" t="s">
        <v>105</v>
      </c>
      <c r="B91" s="82"/>
      <c r="C91" s="82"/>
      <c r="D91" s="82"/>
      <c r="E91" s="83"/>
      <c r="F91" s="26">
        <v>378313</v>
      </c>
      <c r="G91" s="27" t="s">
        <v>15</v>
      </c>
    </row>
    <row r="92" spans="1:7" ht="25.5" customHeight="1">
      <c r="A92" s="84" t="s">
        <v>139</v>
      </c>
      <c r="B92" s="85"/>
      <c r="C92" s="85"/>
      <c r="D92" s="85"/>
      <c r="E92" s="86"/>
      <c r="F92" s="31">
        <v>369073.51</v>
      </c>
      <c r="G92" s="27" t="s">
        <v>15</v>
      </c>
    </row>
    <row r="93" spans="1:7" ht="30.75" customHeight="1">
      <c r="A93" s="84" t="s">
        <v>140</v>
      </c>
      <c r="B93" s="85"/>
      <c r="C93" s="85"/>
      <c r="D93" s="85"/>
      <c r="E93" s="86"/>
      <c r="F93" s="32">
        <v>7334</v>
      </c>
      <c r="G93" s="27" t="s">
        <v>15</v>
      </c>
    </row>
    <row r="94" spans="1:12" ht="34.5" customHeight="1">
      <c r="A94" s="84" t="s">
        <v>141</v>
      </c>
      <c r="B94" s="85"/>
      <c r="C94" s="85"/>
      <c r="D94" s="85"/>
      <c r="E94" s="86"/>
      <c r="F94" s="32">
        <f>(F62+F88)+F93</f>
        <v>382422.84</v>
      </c>
      <c r="G94" s="27" t="s">
        <v>15</v>
      </c>
      <c r="L94" s="9"/>
    </row>
    <row r="95" spans="1:12" ht="33.75" customHeight="1">
      <c r="A95" s="84" t="s">
        <v>147</v>
      </c>
      <c r="B95" s="85"/>
      <c r="C95" s="85"/>
      <c r="D95" s="85"/>
      <c r="E95" s="86"/>
      <c r="F95" s="31">
        <f>F94-F92</f>
        <v>13349.330000000016</v>
      </c>
      <c r="G95" s="27" t="s">
        <v>15</v>
      </c>
      <c r="L95" s="10"/>
    </row>
    <row r="96" spans="1:7" ht="26.25" customHeight="1">
      <c r="A96" s="84" t="s">
        <v>142</v>
      </c>
      <c r="B96" s="85"/>
      <c r="C96" s="85"/>
      <c r="D96" s="85"/>
      <c r="E96" s="86"/>
      <c r="F96" s="33"/>
      <c r="G96" s="27" t="s">
        <v>15</v>
      </c>
    </row>
    <row r="97" spans="1:7" ht="26.25" customHeight="1">
      <c r="A97" s="28"/>
      <c r="B97" s="29"/>
      <c r="C97" s="29"/>
      <c r="D97" s="29"/>
      <c r="E97" s="30"/>
      <c r="F97" s="33"/>
      <c r="G97" s="27"/>
    </row>
    <row r="98" spans="1:7" ht="31.5" customHeight="1">
      <c r="A98" s="13" t="s">
        <v>143</v>
      </c>
      <c r="B98" s="11"/>
      <c r="C98" s="11"/>
      <c r="D98" s="11"/>
      <c r="E98" s="11"/>
      <c r="F98" s="11"/>
      <c r="G98" s="11"/>
    </row>
    <row r="99" spans="1:7" ht="79.5" customHeight="1">
      <c r="A99" s="15" t="s">
        <v>144</v>
      </c>
      <c r="B99" s="80" t="s">
        <v>72</v>
      </c>
      <c r="C99" s="80"/>
      <c r="D99" s="15" t="s">
        <v>73</v>
      </c>
      <c r="E99" s="80" t="s">
        <v>74</v>
      </c>
      <c r="F99" s="80"/>
      <c r="G99" s="15" t="s">
        <v>75</v>
      </c>
    </row>
    <row r="100" spans="1:7" ht="28.5" customHeight="1">
      <c r="A100" s="36" t="s">
        <v>76</v>
      </c>
      <c r="B100" s="35" t="s">
        <v>78</v>
      </c>
      <c r="C100" s="35"/>
      <c r="D100" s="34">
        <v>1</v>
      </c>
      <c r="E100" s="35" t="s">
        <v>77</v>
      </c>
      <c r="F100" s="35"/>
      <c r="G100" s="34">
        <v>1</v>
      </c>
    </row>
    <row r="101" spans="1:7" ht="39" customHeight="1">
      <c r="A101" s="36"/>
      <c r="B101" s="35" t="s">
        <v>79</v>
      </c>
      <c r="C101" s="35"/>
      <c r="D101" s="34">
        <v>9</v>
      </c>
      <c r="E101" s="35" t="s">
        <v>77</v>
      </c>
      <c r="F101" s="35"/>
      <c r="G101" s="34">
        <v>9</v>
      </c>
    </row>
    <row r="102" spans="1:7" ht="30" customHeight="1">
      <c r="A102" s="36"/>
      <c r="B102" s="35" t="s">
        <v>81</v>
      </c>
      <c r="C102" s="35"/>
      <c r="D102" s="34">
        <v>2</v>
      </c>
      <c r="E102" s="35" t="s">
        <v>82</v>
      </c>
      <c r="F102" s="35"/>
      <c r="G102" s="34">
        <v>2</v>
      </c>
    </row>
    <row r="103" spans="1:7" ht="39.75" customHeight="1">
      <c r="A103" s="34" t="s">
        <v>80</v>
      </c>
      <c r="B103" s="35" t="s">
        <v>84</v>
      </c>
      <c r="C103" s="35"/>
      <c r="D103" s="34">
        <v>8</v>
      </c>
      <c r="E103" s="35" t="s">
        <v>85</v>
      </c>
      <c r="F103" s="35"/>
      <c r="G103" s="34">
        <v>8</v>
      </c>
    </row>
    <row r="104" spans="1:7" ht="73.5" customHeight="1">
      <c r="A104" s="36" t="s">
        <v>83</v>
      </c>
      <c r="B104" s="35" t="s">
        <v>86</v>
      </c>
      <c r="C104" s="35"/>
      <c r="D104" s="34">
        <v>1</v>
      </c>
      <c r="E104" s="35" t="s">
        <v>87</v>
      </c>
      <c r="F104" s="35"/>
      <c r="G104" s="34">
        <v>1</v>
      </c>
    </row>
    <row r="105" spans="1:7" ht="41.25" customHeight="1">
      <c r="A105" s="36"/>
      <c r="B105" s="35" t="s">
        <v>88</v>
      </c>
      <c r="C105" s="35"/>
      <c r="D105" s="34">
        <v>12</v>
      </c>
      <c r="E105" s="35" t="s">
        <v>89</v>
      </c>
      <c r="F105" s="35"/>
      <c r="G105" s="34">
        <v>12</v>
      </c>
    </row>
    <row r="106" spans="1:7" ht="60.75" customHeight="1">
      <c r="A106" s="36"/>
      <c r="B106" s="35" t="s">
        <v>90</v>
      </c>
      <c r="C106" s="35"/>
      <c r="D106" s="34">
        <v>7</v>
      </c>
      <c r="E106" s="35" t="s">
        <v>91</v>
      </c>
      <c r="F106" s="35"/>
      <c r="G106" s="34">
        <v>7</v>
      </c>
    </row>
    <row r="107" spans="1:7" ht="30" customHeight="1">
      <c r="A107" s="36"/>
      <c r="B107" s="35" t="s">
        <v>92</v>
      </c>
      <c r="C107" s="35"/>
      <c r="D107" s="34" t="s">
        <v>69</v>
      </c>
      <c r="E107" s="35" t="s">
        <v>93</v>
      </c>
      <c r="F107" s="35"/>
      <c r="G107" s="34" t="s">
        <v>69</v>
      </c>
    </row>
    <row r="108" spans="1:7" ht="40.5" customHeight="1">
      <c r="A108" s="36"/>
      <c r="B108" s="35" t="s">
        <v>94</v>
      </c>
      <c r="C108" s="35"/>
      <c r="D108" s="34">
        <v>2</v>
      </c>
      <c r="E108" s="35" t="s">
        <v>95</v>
      </c>
      <c r="F108" s="35"/>
      <c r="G108" s="34">
        <v>2</v>
      </c>
    </row>
    <row r="109" spans="1:7" ht="32.25" customHeight="1">
      <c r="A109" s="36"/>
      <c r="B109" s="35" t="s">
        <v>96</v>
      </c>
      <c r="C109" s="35"/>
      <c r="D109" s="34">
        <v>1</v>
      </c>
      <c r="E109" s="35" t="s">
        <v>85</v>
      </c>
      <c r="F109" s="35"/>
      <c r="G109" s="34">
        <v>1</v>
      </c>
    </row>
    <row r="110" spans="1:7" ht="15.75">
      <c r="A110" s="36"/>
      <c r="B110" s="35" t="s">
        <v>97</v>
      </c>
      <c r="C110" s="35"/>
      <c r="D110" s="34">
        <v>4</v>
      </c>
      <c r="E110" s="35"/>
      <c r="F110" s="35"/>
      <c r="G110" s="34">
        <v>4</v>
      </c>
    </row>
    <row r="111" spans="1:7" ht="15.75">
      <c r="A111" s="36"/>
      <c r="B111" s="11"/>
      <c r="C111" s="11"/>
      <c r="D111" s="11"/>
      <c r="E111" s="11"/>
      <c r="F111" s="11"/>
      <c r="G111" s="11"/>
    </row>
  </sheetData>
  <sheetProtection/>
  <mergeCells count="159">
    <mergeCell ref="B99:C99"/>
    <mergeCell ref="E99:F99"/>
    <mergeCell ref="A91:E91"/>
    <mergeCell ref="A92:E92"/>
    <mergeCell ref="A93:E93"/>
    <mergeCell ref="A94:E94"/>
    <mergeCell ref="A95:E95"/>
    <mergeCell ref="A96:E96"/>
    <mergeCell ref="B84:C84"/>
    <mergeCell ref="B81:C81"/>
    <mergeCell ref="D81:E81"/>
    <mergeCell ref="F81:G81"/>
    <mergeCell ref="D84:E84"/>
    <mergeCell ref="F84:G84"/>
    <mergeCell ref="B83:C83"/>
    <mergeCell ref="D83:E83"/>
    <mergeCell ref="F83:G83"/>
    <mergeCell ref="B82:C82"/>
    <mergeCell ref="B85:C85"/>
    <mergeCell ref="D85:E85"/>
    <mergeCell ref="F85:G85"/>
    <mergeCell ref="B86:C86"/>
    <mergeCell ref="D86:E86"/>
    <mergeCell ref="F86:G86"/>
    <mergeCell ref="B80:C80"/>
    <mergeCell ref="D80:E80"/>
    <mergeCell ref="F80:G80"/>
    <mergeCell ref="D69:E69"/>
    <mergeCell ref="F69:G69"/>
    <mergeCell ref="B70:C70"/>
    <mergeCell ref="D70:E70"/>
    <mergeCell ref="F70:G70"/>
    <mergeCell ref="B71:C71"/>
    <mergeCell ref="D71:E71"/>
    <mergeCell ref="F71:G71"/>
    <mergeCell ref="D56:E56"/>
    <mergeCell ref="B51:C51"/>
    <mergeCell ref="D51:E51"/>
    <mergeCell ref="B52:C52"/>
    <mergeCell ref="D52:E52"/>
    <mergeCell ref="D58:E58"/>
    <mergeCell ref="B60:C60"/>
    <mergeCell ref="D60:E60"/>
    <mergeCell ref="B58:C58"/>
    <mergeCell ref="A1:G1"/>
    <mergeCell ref="A2:G2"/>
    <mergeCell ref="A3:G3"/>
    <mergeCell ref="A4:G4"/>
    <mergeCell ref="A21:D21"/>
    <mergeCell ref="E21:F21"/>
    <mergeCell ref="F61:G61"/>
    <mergeCell ref="F57:G57"/>
    <mergeCell ref="F58:G58"/>
    <mergeCell ref="F60:G60"/>
    <mergeCell ref="B53:C53"/>
    <mergeCell ref="B55:C55"/>
    <mergeCell ref="D55:E55"/>
    <mergeCell ref="F59:G59"/>
    <mergeCell ref="F51:G51"/>
    <mergeCell ref="F52:G52"/>
    <mergeCell ref="F53:G53"/>
    <mergeCell ref="F54:G54"/>
    <mergeCell ref="B56:C56"/>
    <mergeCell ref="F55:G55"/>
    <mergeCell ref="D53:E53"/>
    <mergeCell ref="B54:C54"/>
    <mergeCell ref="D54:E54"/>
    <mergeCell ref="D72:E72"/>
    <mergeCell ref="B68:C68"/>
    <mergeCell ref="B74:C74"/>
    <mergeCell ref="D74:E74"/>
    <mergeCell ref="B69:C69"/>
    <mergeCell ref="F56:G56"/>
    <mergeCell ref="B61:C61"/>
    <mergeCell ref="D61:E61"/>
    <mergeCell ref="B57:C57"/>
    <mergeCell ref="D57:E57"/>
    <mergeCell ref="F74:G74"/>
    <mergeCell ref="F62:G62"/>
    <mergeCell ref="D67:E67"/>
    <mergeCell ref="D73:E73"/>
    <mergeCell ref="F73:G73"/>
    <mergeCell ref="B67:C67"/>
    <mergeCell ref="B72:C72"/>
    <mergeCell ref="B62:C62"/>
    <mergeCell ref="D62:E62"/>
    <mergeCell ref="D68:E68"/>
    <mergeCell ref="D82:E82"/>
    <mergeCell ref="F82:G82"/>
    <mergeCell ref="F67:G67"/>
    <mergeCell ref="F68:G68"/>
    <mergeCell ref="F72:G72"/>
    <mergeCell ref="B79:C79"/>
    <mergeCell ref="D79:E79"/>
    <mergeCell ref="F79:G79"/>
    <mergeCell ref="F78:G78"/>
    <mergeCell ref="B77:C77"/>
    <mergeCell ref="B87:C87"/>
    <mergeCell ref="D87:E87"/>
    <mergeCell ref="F87:G87"/>
    <mergeCell ref="B88:C88"/>
    <mergeCell ref="D88:E88"/>
    <mergeCell ref="F88:G88"/>
    <mergeCell ref="F77:G77"/>
    <mergeCell ref="B75:C75"/>
    <mergeCell ref="D75:E75"/>
    <mergeCell ref="B76:C76"/>
    <mergeCell ref="D76:E76"/>
    <mergeCell ref="F76:G76"/>
    <mergeCell ref="E22:F22"/>
    <mergeCell ref="A19:D19"/>
    <mergeCell ref="E19:F19"/>
    <mergeCell ref="A20:D20"/>
    <mergeCell ref="E20:F20"/>
    <mergeCell ref="C27:D27"/>
    <mergeCell ref="E27:F27"/>
    <mergeCell ref="A22:D22"/>
    <mergeCell ref="A28:B28"/>
    <mergeCell ref="C28:D28"/>
    <mergeCell ref="E28:F28"/>
    <mergeCell ref="A23:D23"/>
    <mergeCell ref="E23:F23"/>
    <mergeCell ref="A26:B26"/>
    <mergeCell ref="C26:D26"/>
    <mergeCell ref="E26:F26"/>
    <mergeCell ref="A29:B29"/>
    <mergeCell ref="C29:D29"/>
    <mergeCell ref="E29:F29"/>
    <mergeCell ref="B78:C78"/>
    <mergeCell ref="D78:E78"/>
    <mergeCell ref="B73:C73"/>
    <mergeCell ref="F75:G75"/>
    <mergeCell ref="D77:E77"/>
    <mergeCell ref="B59:C59"/>
    <mergeCell ref="D59:E59"/>
    <mergeCell ref="A100:A102"/>
    <mergeCell ref="B100:C100"/>
    <mergeCell ref="E100:F100"/>
    <mergeCell ref="B101:C101"/>
    <mergeCell ref="E101:F101"/>
    <mergeCell ref="B102:C102"/>
    <mergeCell ref="E102:F102"/>
    <mergeCell ref="A104:A111"/>
    <mergeCell ref="B103:C103"/>
    <mergeCell ref="E103:F103"/>
    <mergeCell ref="B104:C104"/>
    <mergeCell ref="E104:F104"/>
    <mergeCell ref="B105:C105"/>
    <mergeCell ref="E105:F105"/>
    <mergeCell ref="B106:C106"/>
    <mergeCell ref="E106:F106"/>
    <mergeCell ref="B107:C107"/>
    <mergeCell ref="B110:C110"/>
    <mergeCell ref="E110:F110"/>
    <mergeCell ref="E107:F107"/>
    <mergeCell ref="B108:C108"/>
    <mergeCell ref="E108:F108"/>
    <mergeCell ref="B109:C109"/>
    <mergeCell ref="E109:F109"/>
  </mergeCells>
  <printOptions/>
  <pageMargins left="0.2" right="0.2" top="0.4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2012-12-28T12:28:52Z</cp:lastPrinted>
  <dcterms:created xsi:type="dcterms:W3CDTF">2006-09-28T05:33:49Z</dcterms:created>
  <dcterms:modified xsi:type="dcterms:W3CDTF">2015-03-26T12:06:44Z</dcterms:modified>
  <cp:category/>
  <cp:version/>
  <cp:contentType/>
  <cp:contentStatus/>
</cp:coreProperties>
</file>